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<sst xmlns="http://schemas.openxmlformats.org/spreadsheetml/2006/main" count="256" uniqueCount="126">
  <si>
    <t>熙悦1#楼住宅楼销控表</t>
  </si>
  <si>
    <t>二单元（西单元）</t>
  </si>
  <si>
    <t>一单元（东单元）</t>
  </si>
  <si>
    <t>二单元西户（3.2.2）</t>
  </si>
  <si>
    <t>是否可售</t>
  </si>
  <si>
    <t>销售面积（平米）</t>
  </si>
  <si>
    <t>单价（元/平米）</t>
  </si>
  <si>
    <t>储藏室号</t>
  </si>
  <si>
    <t>储藏室面积</t>
  </si>
  <si>
    <t>储藏室款（元）</t>
  </si>
  <si>
    <t>车位号</t>
  </si>
  <si>
    <t>车位款（元）</t>
  </si>
  <si>
    <t>二单元东户（3.2.1）</t>
  </si>
  <si>
    <t>一单元西户（3.2.1.）</t>
  </si>
  <si>
    <t>一单元东户（3.2.2）</t>
  </si>
  <si>
    <t>1-2-2702</t>
  </si>
  <si>
    <t>可售</t>
  </si>
  <si>
    <t>1-2-2701</t>
  </si>
  <si>
    <t>不可售</t>
  </si>
  <si>
    <t>1-1-2702</t>
  </si>
  <si>
    <t>1-1-2701</t>
  </si>
  <si>
    <t>1-2-2602</t>
  </si>
  <si>
    <t>1-2-2601</t>
  </si>
  <si>
    <t>1-1-2602</t>
  </si>
  <si>
    <t>1-1-2601</t>
  </si>
  <si>
    <t>1-2-2502</t>
  </si>
  <si>
    <t>1-2-2501</t>
  </si>
  <si>
    <t>1-1-2502</t>
  </si>
  <si>
    <t>1-1-2501</t>
  </si>
  <si>
    <t>1-2-2402</t>
  </si>
  <si>
    <t>1-2-2401</t>
  </si>
  <si>
    <t>1-1-2402</t>
  </si>
  <si>
    <t>1-1-2401</t>
  </si>
  <si>
    <t>1-2-2302</t>
  </si>
  <si>
    <t>1-2-2301</t>
  </si>
  <si>
    <t>1-1-2302</t>
  </si>
  <si>
    <t>1-1-2301</t>
  </si>
  <si>
    <t>1-2-2202</t>
  </si>
  <si>
    <t>1202-1</t>
  </si>
  <si>
    <t>1-2-2201</t>
  </si>
  <si>
    <t>1-1-2202</t>
  </si>
  <si>
    <t>1-1-2201</t>
  </si>
  <si>
    <t>1-2-2102</t>
  </si>
  <si>
    <t>1-2-2101</t>
  </si>
  <si>
    <t>1-1-2102</t>
  </si>
  <si>
    <t>1-1-2101</t>
  </si>
  <si>
    <t>1-2-2002</t>
  </si>
  <si>
    <t>1-2-2001</t>
  </si>
  <si>
    <t>1-1-2002</t>
  </si>
  <si>
    <t>1-1-2001</t>
  </si>
  <si>
    <t>1-2-1902</t>
  </si>
  <si>
    <t>1-2-1901</t>
  </si>
  <si>
    <t>1-1-1902</t>
  </si>
  <si>
    <t>1-1-1901</t>
  </si>
  <si>
    <t>1-2-1802</t>
  </si>
  <si>
    <t>1-2-1801</t>
  </si>
  <si>
    <t>1-1-1802</t>
  </si>
  <si>
    <t>1-1-1801</t>
  </si>
  <si>
    <t>1-2-1702</t>
  </si>
  <si>
    <t>1-2-1701</t>
  </si>
  <si>
    <t>1-1-1702</t>
  </si>
  <si>
    <t>1-1-1701</t>
  </si>
  <si>
    <t>1-2-1602</t>
  </si>
  <si>
    <t>1-2-1601</t>
  </si>
  <si>
    <t>1-1-1602</t>
  </si>
  <si>
    <t>1-1-1601</t>
  </si>
  <si>
    <t>1-2-1502</t>
  </si>
  <si>
    <t>1-2-1501</t>
  </si>
  <si>
    <t>1-1-1502</t>
  </si>
  <si>
    <t>1-1-1501</t>
  </si>
  <si>
    <t>1-2-1402</t>
  </si>
  <si>
    <t>1-2-1401</t>
  </si>
  <si>
    <t>1-1-1402</t>
  </si>
  <si>
    <t>1-1-1401</t>
  </si>
  <si>
    <t>1-2-1302</t>
  </si>
  <si>
    <t>1-2-1301</t>
  </si>
  <si>
    <t>1-1-1302</t>
  </si>
  <si>
    <t>1-1-1301</t>
  </si>
  <si>
    <t>1-2-1202</t>
  </si>
  <si>
    <t>1-2-1201</t>
  </si>
  <si>
    <t>1-1-1202</t>
  </si>
  <si>
    <t>1-1-1201</t>
  </si>
  <si>
    <t>1-2-1102</t>
  </si>
  <si>
    <t>1-2-1101</t>
  </si>
  <si>
    <t>1-1-1102</t>
  </si>
  <si>
    <t>1-1-1101</t>
  </si>
  <si>
    <t>1-2-1002</t>
  </si>
  <si>
    <t>1-2-1001</t>
  </si>
  <si>
    <t>1-1-1002</t>
  </si>
  <si>
    <t>1-1-1001</t>
  </si>
  <si>
    <t>1-2-902</t>
  </si>
  <si>
    <t>1-2-901</t>
  </si>
  <si>
    <t>1-1-902</t>
  </si>
  <si>
    <t>1-1-901</t>
  </si>
  <si>
    <t>1-2-802</t>
  </si>
  <si>
    <t>1-2-801</t>
  </si>
  <si>
    <t>1-1-802</t>
  </si>
  <si>
    <t>1-1-801</t>
  </si>
  <si>
    <t>1-2-702</t>
  </si>
  <si>
    <t>1-2-701</t>
  </si>
  <si>
    <t>1-1-702</t>
  </si>
  <si>
    <t>1-1-701</t>
  </si>
  <si>
    <t>1-2-602</t>
  </si>
  <si>
    <t>1-2-601</t>
  </si>
  <si>
    <t>1-1-602</t>
  </si>
  <si>
    <t>1-1-601</t>
  </si>
  <si>
    <t>1-2-502</t>
  </si>
  <si>
    <t>1-2-501</t>
  </si>
  <si>
    <t>1-1-502</t>
  </si>
  <si>
    <t>1-1-501</t>
  </si>
  <si>
    <t>1-2-402</t>
  </si>
  <si>
    <t>1-2-401</t>
  </si>
  <si>
    <t>1-1-402</t>
  </si>
  <si>
    <t>1-1-401</t>
  </si>
  <si>
    <t>1-2-302</t>
  </si>
  <si>
    <t>1-2-301</t>
  </si>
  <si>
    <t>1-1-302</t>
  </si>
  <si>
    <t>1-1-301</t>
  </si>
  <si>
    <t>1-2-202</t>
  </si>
  <si>
    <t>1-2-201</t>
  </si>
  <si>
    <t>1-1-202</t>
  </si>
  <si>
    <t>1-1-201</t>
  </si>
  <si>
    <t>1-2-102</t>
  </si>
  <si>
    <t>1-2-101</t>
  </si>
  <si>
    <t>1-1-102</t>
  </si>
  <si>
    <t>1-1-101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</si>
</sst>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2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9" borderId="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4"/>
  <sheetViews>
    <sheetView tabSelected="1" zoomScale="110" zoomScaleNormal="110" topLeftCell="S1" workbookViewId="0">
      <selection activeCell="S2" sqref="S2:AJ2"/>
    </sheetView>
  </sheetViews>
  <sheetFormatPr defaultColWidth="11" defaultRowHeight="40" customHeight="1"/>
  <cols>
    <col min="1" max="1" width="11.1333333333333" style="2" customWidth="1"/>
    <col min="2" max="2" width="6.475" style="2" customWidth="1"/>
    <col min="3" max="3" width="8.64166666666667" style="2" customWidth="1"/>
    <col min="4" max="4" width="7.6" style="2" customWidth="1"/>
    <col min="5" max="5" width="6.13333333333333" style="2" customWidth="1"/>
    <col min="6" max="6" width="8.06666666666667" style="2" customWidth="1"/>
    <col min="7" max="7" width="7.60833333333333" style="2" customWidth="1"/>
    <col min="8" max="8" width="8.40833333333333" style="2" customWidth="1"/>
    <col min="9" max="9" width="9.19166666666667" style="2" customWidth="1"/>
    <col min="10" max="10" width="10.9083333333333" style="2" customWidth="1"/>
    <col min="11" max="11" width="7.5" style="2" customWidth="1"/>
    <col min="12" max="12" width="7.38333333333333" style="2" customWidth="1"/>
    <col min="13" max="13" width="6.24166666666667" style="2" customWidth="1"/>
    <col min="14" max="14" width="5.45" style="2" customWidth="1"/>
    <col min="15" max="15" width="8.29166666666667" style="2" customWidth="1"/>
    <col min="16" max="16" width="6.7" style="2" customWidth="1"/>
    <col min="17" max="17" width="4.99166666666667" style="2" customWidth="1"/>
    <col min="18" max="18" width="7.26666666666667" style="2" customWidth="1"/>
    <col min="19" max="19" width="10.8" style="2" customWidth="1"/>
    <col min="20" max="20" width="10" style="2" customWidth="1"/>
    <col min="21" max="21" width="7.38333333333333" style="2" customWidth="1"/>
    <col min="22" max="22" width="7.26666666666667" style="2" customWidth="1"/>
    <col min="23" max="23" width="7.95" style="2" customWidth="1"/>
    <col min="24" max="24" width="7.04166666666667" style="2" customWidth="1"/>
    <col min="25" max="25" width="6.81666666666667" style="2" customWidth="1"/>
    <col min="26" max="26" width="6.59166666666667" style="2" customWidth="1"/>
    <col min="27" max="27" width="7.38333333333333" style="2" customWidth="1"/>
    <col min="28" max="28" width="11.8083333333333" style="2" customWidth="1"/>
    <col min="29" max="29" width="10.3333333333333" style="2" customWidth="1"/>
    <col min="30" max="30" width="8.975" style="2" customWidth="1"/>
    <col min="31" max="31" width="9.425" style="2" customWidth="1"/>
    <col min="32" max="32" width="7.26666666666667" style="2" customWidth="1"/>
    <col min="33" max="33" width="7.83333333333333" style="2" customWidth="1"/>
    <col min="34" max="34" width="9.20833333333333" style="2" customWidth="1"/>
    <col min="35" max="35" width="7.95833333333333" style="2" customWidth="1"/>
    <col min="36" max="36" width="11.2416666666667" style="2" customWidth="1"/>
    <col min="37" max="16384" width="10.8333333333333" style="2"/>
  </cols>
  <sheetData>
    <row r="1" ht="57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57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 t="s">
        <v>2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="1" customFormat="1" ht="85" customHeight="1" spans="1:3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4</v>
      </c>
      <c r="L3" s="5" t="s">
        <v>5</v>
      </c>
      <c r="M3" s="5" t="s">
        <v>6</v>
      </c>
      <c r="N3" s="5" t="s">
        <v>7</v>
      </c>
      <c r="O3" s="5" t="s">
        <v>8</v>
      </c>
      <c r="P3" s="5" t="s">
        <v>9</v>
      </c>
      <c r="Q3" s="5" t="s">
        <v>10</v>
      </c>
      <c r="R3" s="5" t="s">
        <v>11</v>
      </c>
      <c r="S3" s="5" t="s">
        <v>13</v>
      </c>
      <c r="T3" s="5" t="s">
        <v>4</v>
      </c>
      <c r="U3" s="5" t="s">
        <v>5</v>
      </c>
      <c r="V3" s="5" t="s">
        <v>6</v>
      </c>
      <c r="W3" s="5" t="s">
        <v>7</v>
      </c>
      <c r="X3" s="5" t="s">
        <v>8</v>
      </c>
      <c r="Y3" s="5" t="s">
        <v>9</v>
      </c>
      <c r="Z3" s="5" t="s">
        <v>10</v>
      </c>
      <c r="AA3" s="5" t="s">
        <v>11</v>
      </c>
      <c r="AB3" s="5" t="s">
        <v>14</v>
      </c>
      <c r="AC3" s="5" t="s">
        <v>4</v>
      </c>
      <c r="AD3" s="5" t="s">
        <v>5</v>
      </c>
      <c r="AE3" s="5" t="s">
        <v>6</v>
      </c>
      <c r="AF3" s="5" t="s">
        <v>7</v>
      </c>
      <c r="AG3" s="5" t="s">
        <v>8</v>
      </c>
      <c r="AH3" s="5" t="s">
        <v>9</v>
      </c>
      <c r="AI3" s="5" t="s">
        <v>10</v>
      </c>
      <c r="AJ3" s="5" t="s">
        <v>11</v>
      </c>
    </row>
    <row r="4" ht="25" customHeight="1" spans="1:36">
      <c r="A4" s="6" t="s">
        <v>15</v>
      </c>
      <c r="B4" s="7" t="s">
        <v>16</v>
      </c>
      <c r="C4" s="7">
        <v>135.42</v>
      </c>
      <c r="D4" s="7">
        <f>D5-35</f>
        <v>8400</v>
      </c>
      <c r="E4" s="8">
        <v>4</v>
      </c>
      <c r="F4" s="8">
        <v>12.02</v>
      </c>
      <c r="G4" s="8">
        <f t="shared" ref="G4:G30" si="0">F4*2500</f>
        <v>30050</v>
      </c>
      <c r="H4" s="8">
        <v>1238</v>
      </c>
      <c r="I4" s="8">
        <v>120000</v>
      </c>
      <c r="J4" s="6" t="s">
        <v>17</v>
      </c>
      <c r="K4" s="7" t="s">
        <v>18</v>
      </c>
      <c r="L4" s="9"/>
      <c r="M4" s="9"/>
      <c r="N4" s="9"/>
      <c r="O4" s="9"/>
      <c r="P4" s="9"/>
      <c r="Q4" s="9"/>
      <c r="R4" s="9"/>
      <c r="S4" s="11" t="s">
        <v>19</v>
      </c>
      <c r="T4" s="9" t="s">
        <v>18</v>
      </c>
      <c r="U4" s="9"/>
      <c r="V4" s="9"/>
      <c r="W4" s="9"/>
      <c r="X4" s="12"/>
      <c r="Y4" s="9"/>
      <c r="Z4" s="9"/>
      <c r="AA4" s="9"/>
      <c r="AB4" s="6" t="s">
        <v>20</v>
      </c>
      <c r="AC4" s="7" t="s">
        <v>16</v>
      </c>
      <c r="AD4" s="7">
        <v>135.42</v>
      </c>
      <c r="AE4" s="7">
        <f>AE5-35</f>
        <v>8400</v>
      </c>
      <c r="AF4" s="8">
        <v>86</v>
      </c>
      <c r="AG4" s="8">
        <v>14.97</v>
      </c>
      <c r="AH4" s="8">
        <f t="shared" ref="AH4:AH30" si="1">AG4*2500</f>
        <v>37425</v>
      </c>
      <c r="AI4" s="8">
        <v>1272</v>
      </c>
      <c r="AJ4" s="8">
        <v>120000</v>
      </c>
    </row>
    <row r="5" ht="25" customHeight="1" spans="1:36">
      <c r="A5" s="6" t="s">
        <v>21</v>
      </c>
      <c r="B5" s="7" t="s">
        <v>16</v>
      </c>
      <c r="C5" s="7">
        <v>135.42</v>
      </c>
      <c r="D5" s="7">
        <f>D6-5</f>
        <v>8435</v>
      </c>
      <c r="E5" s="8">
        <v>18</v>
      </c>
      <c r="F5" s="8">
        <v>18.62</v>
      </c>
      <c r="G5" s="8">
        <f t="shared" si="0"/>
        <v>46550</v>
      </c>
      <c r="H5" s="8">
        <v>1237</v>
      </c>
      <c r="I5" s="8">
        <v>120000</v>
      </c>
      <c r="J5" s="6" t="s">
        <v>22</v>
      </c>
      <c r="K5" s="7" t="s">
        <v>18</v>
      </c>
      <c r="L5" s="9"/>
      <c r="M5" s="9"/>
      <c r="N5" s="9"/>
      <c r="O5" s="9"/>
      <c r="P5" s="9"/>
      <c r="Q5" s="9"/>
      <c r="R5" s="9"/>
      <c r="S5" s="11" t="s">
        <v>23</v>
      </c>
      <c r="T5" s="9" t="s">
        <v>18</v>
      </c>
      <c r="U5" s="9"/>
      <c r="V5" s="9"/>
      <c r="W5" s="9"/>
      <c r="X5" s="12"/>
      <c r="Y5" s="9"/>
      <c r="Z5" s="9"/>
      <c r="AA5" s="9"/>
      <c r="AB5" s="6" t="s">
        <v>24</v>
      </c>
      <c r="AC5" s="7" t="s">
        <v>16</v>
      </c>
      <c r="AD5" s="7">
        <v>135.42</v>
      </c>
      <c r="AE5" s="7">
        <f>AE6-5</f>
        <v>8435</v>
      </c>
      <c r="AF5" s="8">
        <v>102</v>
      </c>
      <c r="AG5" s="8">
        <v>17.54</v>
      </c>
      <c r="AH5" s="8">
        <f t="shared" si="1"/>
        <v>43850</v>
      </c>
      <c r="AI5" s="8">
        <v>1271</v>
      </c>
      <c r="AJ5" s="8">
        <v>120000</v>
      </c>
    </row>
    <row r="6" ht="25" customHeight="1" spans="1:36">
      <c r="A6" s="6" t="s">
        <v>25</v>
      </c>
      <c r="B6" s="7" t="s">
        <v>16</v>
      </c>
      <c r="C6" s="7">
        <v>135.42</v>
      </c>
      <c r="D6" s="7">
        <f>D7-15</f>
        <v>8440</v>
      </c>
      <c r="E6" s="8">
        <v>6</v>
      </c>
      <c r="F6" s="8">
        <v>21.31</v>
      </c>
      <c r="G6" s="8">
        <f t="shared" si="0"/>
        <v>53275</v>
      </c>
      <c r="H6" s="8">
        <v>1236</v>
      </c>
      <c r="I6" s="8">
        <v>120000</v>
      </c>
      <c r="J6" s="6" t="s">
        <v>26</v>
      </c>
      <c r="K6" s="7" t="s">
        <v>18</v>
      </c>
      <c r="L6" s="9"/>
      <c r="M6" s="9"/>
      <c r="N6" s="9"/>
      <c r="O6" s="9"/>
      <c r="P6" s="9"/>
      <c r="Q6" s="9"/>
      <c r="R6" s="9"/>
      <c r="S6" s="11" t="s">
        <v>27</v>
      </c>
      <c r="T6" s="9" t="s">
        <v>18</v>
      </c>
      <c r="U6" s="9"/>
      <c r="V6" s="9"/>
      <c r="W6" s="9"/>
      <c r="X6" s="12"/>
      <c r="Y6" s="9"/>
      <c r="Z6" s="9"/>
      <c r="AA6" s="9"/>
      <c r="AB6" s="6" t="s">
        <v>28</v>
      </c>
      <c r="AC6" s="7" t="s">
        <v>16</v>
      </c>
      <c r="AD6" s="7">
        <v>135.42</v>
      </c>
      <c r="AE6" s="7">
        <f>AE7-15</f>
        <v>8440</v>
      </c>
      <c r="AF6" s="8">
        <v>59</v>
      </c>
      <c r="AG6" s="8">
        <v>20.26</v>
      </c>
      <c r="AH6" s="8">
        <f t="shared" si="1"/>
        <v>50650</v>
      </c>
      <c r="AI6" s="8">
        <v>1270</v>
      </c>
      <c r="AJ6" s="8">
        <v>120000</v>
      </c>
    </row>
    <row r="7" ht="25" customHeight="1" spans="1:36">
      <c r="A7" s="6" t="s">
        <v>29</v>
      </c>
      <c r="B7" s="7" t="s">
        <v>16</v>
      </c>
      <c r="C7" s="7">
        <v>135.42</v>
      </c>
      <c r="D7" s="7">
        <f>D8</f>
        <v>8455</v>
      </c>
      <c r="E7" s="8">
        <v>70</v>
      </c>
      <c r="F7" s="8">
        <v>17.54</v>
      </c>
      <c r="G7" s="8">
        <f t="shared" si="0"/>
        <v>43850</v>
      </c>
      <c r="H7" s="8">
        <v>1235</v>
      </c>
      <c r="I7" s="8">
        <v>120000</v>
      </c>
      <c r="J7" s="6" t="s">
        <v>30</v>
      </c>
      <c r="K7" s="7" t="s">
        <v>18</v>
      </c>
      <c r="L7" s="9"/>
      <c r="M7" s="9"/>
      <c r="N7" s="9"/>
      <c r="O7" s="9"/>
      <c r="P7" s="9"/>
      <c r="Q7" s="9"/>
      <c r="R7" s="9"/>
      <c r="S7" s="11" t="s">
        <v>31</v>
      </c>
      <c r="T7" s="9" t="s">
        <v>18</v>
      </c>
      <c r="U7" s="9"/>
      <c r="V7" s="9"/>
      <c r="W7" s="9"/>
      <c r="X7" s="12"/>
      <c r="Y7" s="9"/>
      <c r="Z7" s="9"/>
      <c r="AA7" s="9"/>
      <c r="AB7" s="6" t="s">
        <v>32</v>
      </c>
      <c r="AC7" s="7" t="s">
        <v>16</v>
      </c>
      <c r="AD7" s="7">
        <v>135.42</v>
      </c>
      <c r="AE7" s="7">
        <f>AE8</f>
        <v>8455</v>
      </c>
      <c r="AF7" s="8">
        <v>57</v>
      </c>
      <c r="AG7" s="8">
        <v>23.2</v>
      </c>
      <c r="AH7" s="8">
        <f t="shared" si="1"/>
        <v>58000</v>
      </c>
      <c r="AI7" s="8">
        <v>1269</v>
      </c>
      <c r="AJ7" s="8">
        <v>120000</v>
      </c>
    </row>
    <row r="8" ht="25" customHeight="1" spans="1:36">
      <c r="A8" s="6" t="s">
        <v>33</v>
      </c>
      <c r="B8" s="7" t="s">
        <v>16</v>
      </c>
      <c r="C8" s="7">
        <v>135.42</v>
      </c>
      <c r="D8" s="7">
        <f>D9</f>
        <v>8455</v>
      </c>
      <c r="E8" s="8">
        <v>31</v>
      </c>
      <c r="F8" s="8">
        <v>21.87</v>
      </c>
      <c r="G8" s="8">
        <f t="shared" si="0"/>
        <v>54675</v>
      </c>
      <c r="H8" s="8">
        <v>1234</v>
      </c>
      <c r="I8" s="8">
        <v>120000</v>
      </c>
      <c r="J8" s="6" t="s">
        <v>34</v>
      </c>
      <c r="K8" s="7" t="s">
        <v>18</v>
      </c>
      <c r="L8" s="9"/>
      <c r="M8" s="9"/>
      <c r="N8" s="9"/>
      <c r="O8" s="9"/>
      <c r="P8" s="9"/>
      <c r="Q8" s="9"/>
      <c r="R8" s="9"/>
      <c r="S8" s="11" t="s">
        <v>35</v>
      </c>
      <c r="T8" s="9" t="s">
        <v>18</v>
      </c>
      <c r="U8" s="9"/>
      <c r="V8" s="9"/>
      <c r="W8" s="9"/>
      <c r="X8" s="12"/>
      <c r="Y8" s="9"/>
      <c r="Z8" s="9"/>
      <c r="AA8" s="9"/>
      <c r="AB8" s="6" t="s">
        <v>36</v>
      </c>
      <c r="AC8" s="7" t="s">
        <v>16</v>
      </c>
      <c r="AD8" s="7">
        <v>135.42</v>
      </c>
      <c r="AE8" s="7">
        <f>AE9</f>
        <v>8455</v>
      </c>
      <c r="AF8" s="8">
        <v>27</v>
      </c>
      <c r="AG8" s="8">
        <v>21.87</v>
      </c>
      <c r="AH8" s="8">
        <f t="shared" si="1"/>
        <v>54675</v>
      </c>
      <c r="AI8" s="8">
        <v>1268</v>
      </c>
      <c r="AJ8" s="8">
        <v>120000</v>
      </c>
    </row>
    <row r="9" ht="25" customHeight="1" spans="1:36">
      <c r="A9" s="6" t="s">
        <v>37</v>
      </c>
      <c r="B9" s="7" t="s">
        <v>16</v>
      </c>
      <c r="C9" s="7">
        <v>135.42</v>
      </c>
      <c r="D9" s="7">
        <f>D10-25</f>
        <v>8455</v>
      </c>
      <c r="E9" s="8">
        <v>44</v>
      </c>
      <c r="F9" s="8">
        <v>22.53</v>
      </c>
      <c r="G9" s="8">
        <f t="shared" si="0"/>
        <v>56325</v>
      </c>
      <c r="H9" s="8" t="s">
        <v>38</v>
      </c>
      <c r="I9" s="8">
        <v>120000</v>
      </c>
      <c r="J9" s="6" t="s">
        <v>39</v>
      </c>
      <c r="K9" s="7" t="s">
        <v>16</v>
      </c>
      <c r="L9" s="9">
        <v>118.58</v>
      </c>
      <c r="M9" s="9">
        <f>M10-5</f>
        <v>8470</v>
      </c>
      <c r="N9" s="10">
        <v>32</v>
      </c>
      <c r="O9" s="10">
        <v>13.75</v>
      </c>
      <c r="P9" s="10">
        <f t="shared" ref="P9:P20" si="2">O9*2500</f>
        <v>34375</v>
      </c>
      <c r="Q9" s="10">
        <v>1239</v>
      </c>
      <c r="R9" s="10">
        <v>120000</v>
      </c>
      <c r="S9" s="11" t="s">
        <v>40</v>
      </c>
      <c r="T9" s="9" t="s">
        <v>16</v>
      </c>
      <c r="U9" s="9">
        <v>118.58</v>
      </c>
      <c r="V9" s="9">
        <f>V10-5</f>
        <v>8470</v>
      </c>
      <c r="W9" s="10">
        <v>104</v>
      </c>
      <c r="X9" s="13">
        <v>12.02</v>
      </c>
      <c r="Y9" s="10">
        <f t="shared" ref="Y9:Y20" si="3">X9*2500</f>
        <v>30050</v>
      </c>
      <c r="Z9" s="10">
        <v>1285</v>
      </c>
      <c r="AA9" s="10">
        <v>120000</v>
      </c>
      <c r="AB9" s="6" t="s">
        <v>41</v>
      </c>
      <c r="AC9" s="7" t="s">
        <v>16</v>
      </c>
      <c r="AD9" s="7">
        <v>135.42</v>
      </c>
      <c r="AE9" s="7">
        <f>AE10-25</f>
        <v>8455</v>
      </c>
      <c r="AF9" s="8">
        <v>19</v>
      </c>
      <c r="AG9" s="14">
        <v>22.9</v>
      </c>
      <c r="AH9" s="8">
        <f t="shared" si="1"/>
        <v>57250</v>
      </c>
      <c r="AI9" s="8">
        <v>1267</v>
      </c>
      <c r="AJ9" s="8">
        <v>120000</v>
      </c>
    </row>
    <row r="10" ht="25" customHeight="1" spans="1:36">
      <c r="A10" s="6" t="s">
        <v>42</v>
      </c>
      <c r="B10" s="7" t="s">
        <v>16</v>
      </c>
      <c r="C10" s="7">
        <v>135.42</v>
      </c>
      <c r="D10" s="7">
        <f>D11</f>
        <v>8480</v>
      </c>
      <c r="E10" s="8">
        <v>47</v>
      </c>
      <c r="F10" s="8">
        <v>22.9</v>
      </c>
      <c r="G10" s="8">
        <f t="shared" si="0"/>
        <v>57250</v>
      </c>
      <c r="H10" s="8">
        <v>1203</v>
      </c>
      <c r="I10" s="8">
        <v>120000</v>
      </c>
      <c r="J10" s="6" t="s">
        <v>43</v>
      </c>
      <c r="K10" s="7" t="s">
        <v>16</v>
      </c>
      <c r="L10" s="9">
        <v>118.58</v>
      </c>
      <c r="M10" s="9">
        <f>M11-5</f>
        <v>8475</v>
      </c>
      <c r="N10" s="10">
        <v>9</v>
      </c>
      <c r="O10" s="10">
        <v>14.97</v>
      </c>
      <c r="P10" s="10">
        <f t="shared" si="2"/>
        <v>37425</v>
      </c>
      <c r="Q10" s="10">
        <v>1240</v>
      </c>
      <c r="R10" s="10">
        <v>120000</v>
      </c>
      <c r="S10" s="11" t="s">
        <v>44</v>
      </c>
      <c r="T10" s="9" t="s">
        <v>16</v>
      </c>
      <c r="U10" s="9">
        <v>118.58</v>
      </c>
      <c r="V10" s="9">
        <f>V11-5</f>
        <v>8475</v>
      </c>
      <c r="W10" s="10">
        <v>106</v>
      </c>
      <c r="X10" s="13">
        <v>13.45</v>
      </c>
      <c r="Y10" s="10">
        <f t="shared" si="3"/>
        <v>33625</v>
      </c>
      <c r="Z10" s="10">
        <v>1282</v>
      </c>
      <c r="AA10" s="10">
        <v>120000</v>
      </c>
      <c r="AB10" s="6" t="s">
        <v>45</v>
      </c>
      <c r="AC10" s="7" t="s">
        <v>16</v>
      </c>
      <c r="AD10" s="7">
        <v>135.42</v>
      </c>
      <c r="AE10" s="7">
        <f>AE11</f>
        <v>8480</v>
      </c>
      <c r="AF10" s="8">
        <v>96</v>
      </c>
      <c r="AG10" s="14">
        <v>22.53</v>
      </c>
      <c r="AH10" s="8">
        <f t="shared" si="1"/>
        <v>56325</v>
      </c>
      <c r="AI10" s="8">
        <v>1266</v>
      </c>
      <c r="AJ10" s="8">
        <v>120000</v>
      </c>
    </row>
    <row r="11" ht="25" customHeight="1" spans="1:36">
      <c r="A11" s="6" t="s">
        <v>46</v>
      </c>
      <c r="B11" s="7" t="s">
        <v>16</v>
      </c>
      <c r="C11" s="7">
        <v>135.42</v>
      </c>
      <c r="D11" s="7">
        <f>D12</f>
        <v>8480</v>
      </c>
      <c r="E11" s="8">
        <v>89</v>
      </c>
      <c r="F11" s="8">
        <v>14.97</v>
      </c>
      <c r="G11" s="8">
        <f t="shared" si="0"/>
        <v>37425</v>
      </c>
      <c r="H11" s="8">
        <v>1204</v>
      </c>
      <c r="I11" s="8">
        <v>120000</v>
      </c>
      <c r="J11" s="6" t="s">
        <v>47</v>
      </c>
      <c r="K11" s="7" t="s">
        <v>16</v>
      </c>
      <c r="L11" s="9">
        <v>118.58</v>
      </c>
      <c r="M11" s="9">
        <f>M12+5</f>
        <v>8480</v>
      </c>
      <c r="N11" s="10">
        <v>81</v>
      </c>
      <c r="O11" s="10">
        <v>14.97</v>
      </c>
      <c r="P11" s="10">
        <f t="shared" si="2"/>
        <v>37425</v>
      </c>
      <c r="Q11" s="10">
        <v>1241</v>
      </c>
      <c r="R11" s="10">
        <v>120000</v>
      </c>
      <c r="S11" s="11" t="s">
        <v>48</v>
      </c>
      <c r="T11" s="9" t="s">
        <v>16</v>
      </c>
      <c r="U11" s="9">
        <v>118.58</v>
      </c>
      <c r="V11" s="9">
        <f>V12+5</f>
        <v>8480</v>
      </c>
      <c r="W11" s="10">
        <v>17</v>
      </c>
      <c r="X11" s="13">
        <v>14.97</v>
      </c>
      <c r="Y11" s="10">
        <f t="shared" si="3"/>
        <v>37425</v>
      </c>
      <c r="Z11" s="10">
        <v>1281</v>
      </c>
      <c r="AA11" s="10">
        <v>120000</v>
      </c>
      <c r="AB11" s="6" t="s">
        <v>49</v>
      </c>
      <c r="AC11" s="7" t="s">
        <v>16</v>
      </c>
      <c r="AD11" s="7">
        <v>135.42</v>
      </c>
      <c r="AE11" s="7">
        <f>AE12</f>
        <v>8480</v>
      </c>
      <c r="AF11" s="8">
        <v>97</v>
      </c>
      <c r="AG11" s="8">
        <v>14.97</v>
      </c>
      <c r="AH11" s="8">
        <f t="shared" si="1"/>
        <v>37425</v>
      </c>
      <c r="AI11" s="8">
        <v>1265</v>
      </c>
      <c r="AJ11" s="8">
        <v>120000</v>
      </c>
    </row>
    <row r="12" ht="25" customHeight="1" spans="1:36">
      <c r="A12" s="6" t="s">
        <v>50</v>
      </c>
      <c r="B12" s="7" t="s">
        <v>16</v>
      </c>
      <c r="C12" s="7">
        <v>135.42</v>
      </c>
      <c r="D12" s="7">
        <f>D13+5</f>
        <v>8480</v>
      </c>
      <c r="E12" s="8">
        <v>90</v>
      </c>
      <c r="F12" s="8">
        <v>11.3</v>
      </c>
      <c r="G12" s="8">
        <f t="shared" si="0"/>
        <v>28250</v>
      </c>
      <c r="H12" s="8">
        <v>1205</v>
      </c>
      <c r="I12" s="8">
        <v>120000</v>
      </c>
      <c r="J12" s="6" t="s">
        <v>51</v>
      </c>
      <c r="K12" s="7" t="s">
        <v>16</v>
      </c>
      <c r="L12" s="9">
        <v>118.58</v>
      </c>
      <c r="M12" s="9">
        <f>M14+5</f>
        <v>8475</v>
      </c>
      <c r="N12" s="10">
        <v>73</v>
      </c>
      <c r="O12" s="10">
        <v>15.48</v>
      </c>
      <c r="P12" s="10">
        <f t="shared" si="2"/>
        <v>38700</v>
      </c>
      <c r="Q12" s="10">
        <v>1242</v>
      </c>
      <c r="R12" s="10">
        <v>120000</v>
      </c>
      <c r="S12" s="11" t="s">
        <v>52</v>
      </c>
      <c r="T12" s="9" t="s">
        <v>16</v>
      </c>
      <c r="U12" s="9">
        <v>118.58</v>
      </c>
      <c r="V12" s="9">
        <f>V14+5</f>
        <v>8475</v>
      </c>
      <c r="W12" s="10">
        <v>16</v>
      </c>
      <c r="X12" s="13">
        <v>15.88</v>
      </c>
      <c r="Y12" s="10">
        <f t="shared" si="3"/>
        <v>39700</v>
      </c>
      <c r="Z12" s="10">
        <v>1280</v>
      </c>
      <c r="AA12" s="10">
        <v>120000</v>
      </c>
      <c r="AB12" s="6" t="s">
        <v>53</v>
      </c>
      <c r="AC12" s="7" t="s">
        <v>16</v>
      </c>
      <c r="AD12" s="7">
        <v>135.42</v>
      </c>
      <c r="AE12" s="7">
        <f>AE13+5</f>
        <v>8480</v>
      </c>
      <c r="AF12" s="8">
        <v>87</v>
      </c>
      <c r="AG12" s="8">
        <v>23.16</v>
      </c>
      <c r="AH12" s="8">
        <f t="shared" si="1"/>
        <v>57900</v>
      </c>
      <c r="AI12" s="8">
        <v>1264</v>
      </c>
      <c r="AJ12" s="8">
        <v>120000</v>
      </c>
    </row>
    <row r="13" ht="25" customHeight="1" spans="1:36">
      <c r="A13" s="6" t="s">
        <v>54</v>
      </c>
      <c r="B13" s="7" t="s">
        <v>16</v>
      </c>
      <c r="C13" s="7">
        <v>135.42</v>
      </c>
      <c r="D13" s="7">
        <f>D14</f>
        <v>8475</v>
      </c>
      <c r="E13" s="8">
        <v>10</v>
      </c>
      <c r="F13" s="8">
        <v>15.88</v>
      </c>
      <c r="G13" s="8">
        <f t="shared" si="0"/>
        <v>39700</v>
      </c>
      <c r="H13" s="8">
        <v>1206</v>
      </c>
      <c r="I13" s="8">
        <v>120000</v>
      </c>
      <c r="J13" s="6" t="s">
        <v>55</v>
      </c>
      <c r="K13" s="7" t="s">
        <v>18</v>
      </c>
      <c r="L13" s="9"/>
      <c r="M13" s="9"/>
      <c r="N13" s="9"/>
      <c r="O13" s="9"/>
      <c r="P13" s="9"/>
      <c r="Q13" s="9"/>
      <c r="R13" s="9"/>
      <c r="S13" s="11" t="s">
        <v>56</v>
      </c>
      <c r="T13" s="9" t="s">
        <v>18</v>
      </c>
      <c r="U13" s="9"/>
      <c r="V13" s="9"/>
      <c r="W13" s="9"/>
      <c r="X13" s="12"/>
      <c r="Y13" s="9"/>
      <c r="Z13" s="9"/>
      <c r="AA13" s="9"/>
      <c r="AB13" s="6" t="s">
        <v>57</v>
      </c>
      <c r="AC13" s="7" t="s">
        <v>16</v>
      </c>
      <c r="AD13" s="7">
        <v>135.42</v>
      </c>
      <c r="AE13" s="7">
        <f>AE14</f>
        <v>8475</v>
      </c>
      <c r="AF13" s="8">
        <v>58</v>
      </c>
      <c r="AG13" s="8">
        <v>12.16</v>
      </c>
      <c r="AH13" s="8">
        <f t="shared" si="1"/>
        <v>30400</v>
      </c>
      <c r="AI13" s="8">
        <v>1263</v>
      </c>
      <c r="AJ13" s="8">
        <v>120000</v>
      </c>
    </row>
    <row r="14" ht="25" customHeight="1" spans="1:36">
      <c r="A14" s="6" t="s">
        <v>58</v>
      </c>
      <c r="B14" s="7" t="s">
        <v>16</v>
      </c>
      <c r="C14" s="7">
        <v>135.42</v>
      </c>
      <c r="D14" s="7">
        <f>D15</f>
        <v>8475</v>
      </c>
      <c r="E14" s="8">
        <v>30</v>
      </c>
      <c r="F14" s="8">
        <v>27.32</v>
      </c>
      <c r="G14" s="8">
        <f t="shared" si="0"/>
        <v>68300</v>
      </c>
      <c r="H14" s="8">
        <v>1207</v>
      </c>
      <c r="I14" s="8">
        <v>120000</v>
      </c>
      <c r="J14" s="6" t="s">
        <v>59</v>
      </c>
      <c r="K14" s="7" t="s">
        <v>16</v>
      </c>
      <c r="L14" s="9">
        <v>118.58</v>
      </c>
      <c r="M14" s="9">
        <f>M15+5</f>
        <v>8470</v>
      </c>
      <c r="N14" s="10">
        <v>37</v>
      </c>
      <c r="O14" s="10">
        <v>17.96</v>
      </c>
      <c r="P14" s="10">
        <f t="shared" si="2"/>
        <v>44900</v>
      </c>
      <c r="Q14" s="10">
        <v>1243</v>
      </c>
      <c r="R14" s="10">
        <v>120000</v>
      </c>
      <c r="S14" s="11" t="s">
        <v>60</v>
      </c>
      <c r="T14" s="9" t="s">
        <v>16</v>
      </c>
      <c r="U14" s="9">
        <v>118.58</v>
      </c>
      <c r="V14" s="9">
        <f>V15+5</f>
        <v>8470</v>
      </c>
      <c r="W14" s="10">
        <v>25</v>
      </c>
      <c r="X14" s="13">
        <v>13.45</v>
      </c>
      <c r="Y14" s="10">
        <f t="shared" si="3"/>
        <v>33625</v>
      </c>
      <c r="Z14" s="10">
        <v>1279</v>
      </c>
      <c r="AA14" s="10">
        <v>120000</v>
      </c>
      <c r="AB14" s="6" t="s">
        <v>61</v>
      </c>
      <c r="AC14" s="7" t="s">
        <v>16</v>
      </c>
      <c r="AD14" s="7">
        <v>135.42</v>
      </c>
      <c r="AE14" s="7">
        <f>AE15</f>
        <v>8475</v>
      </c>
      <c r="AF14" s="8">
        <v>26</v>
      </c>
      <c r="AG14" s="8">
        <v>27.32</v>
      </c>
      <c r="AH14" s="8">
        <f t="shared" si="1"/>
        <v>68300</v>
      </c>
      <c r="AI14" s="8">
        <v>1262</v>
      </c>
      <c r="AJ14" s="8">
        <v>120000</v>
      </c>
    </row>
    <row r="15" ht="25" customHeight="1" spans="1:36">
      <c r="A15" s="6" t="s">
        <v>62</v>
      </c>
      <c r="B15" s="7" t="s">
        <v>16</v>
      </c>
      <c r="C15" s="7">
        <v>135.42</v>
      </c>
      <c r="D15" s="7">
        <f>D16+15</f>
        <v>8475</v>
      </c>
      <c r="E15" s="8">
        <v>12</v>
      </c>
      <c r="F15" s="8">
        <v>30.03</v>
      </c>
      <c r="G15" s="8">
        <f t="shared" si="0"/>
        <v>75075</v>
      </c>
      <c r="H15" s="8">
        <v>1208</v>
      </c>
      <c r="I15" s="8">
        <v>120000</v>
      </c>
      <c r="J15" s="6" t="s">
        <v>63</v>
      </c>
      <c r="K15" s="7" t="s">
        <v>16</v>
      </c>
      <c r="L15" s="9">
        <v>118.58</v>
      </c>
      <c r="M15" s="9">
        <f>M16+5</f>
        <v>8465</v>
      </c>
      <c r="N15" s="10">
        <v>38</v>
      </c>
      <c r="O15" s="10">
        <v>16.47</v>
      </c>
      <c r="P15" s="10">
        <f t="shared" si="2"/>
        <v>41175</v>
      </c>
      <c r="Q15" s="10">
        <v>1244</v>
      </c>
      <c r="R15" s="10">
        <v>120000</v>
      </c>
      <c r="S15" s="11" t="s">
        <v>64</v>
      </c>
      <c r="T15" s="9" t="s">
        <v>16</v>
      </c>
      <c r="U15" s="9">
        <v>118.58</v>
      </c>
      <c r="V15" s="9">
        <f>V16+5</f>
        <v>8465</v>
      </c>
      <c r="W15" s="10">
        <v>22</v>
      </c>
      <c r="X15" s="13">
        <v>16.54</v>
      </c>
      <c r="Y15" s="10">
        <f t="shared" si="3"/>
        <v>41350</v>
      </c>
      <c r="Z15" s="10">
        <v>1278</v>
      </c>
      <c r="AA15" s="10">
        <v>120000</v>
      </c>
      <c r="AB15" s="6" t="s">
        <v>65</v>
      </c>
      <c r="AC15" s="7" t="s">
        <v>16</v>
      </c>
      <c r="AD15" s="7">
        <v>135.42</v>
      </c>
      <c r="AE15" s="7">
        <f>AE16+15</f>
        <v>8475</v>
      </c>
      <c r="AF15" s="8">
        <v>14</v>
      </c>
      <c r="AG15" s="8">
        <v>30.03</v>
      </c>
      <c r="AH15" s="8">
        <f t="shared" si="1"/>
        <v>75075</v>
      </c>
      <c r="AI15" s="8">
        <v>1261</v>
      </c>
      <c r="AJ15" s="8">
        <v>120000</v>
      </c>
    </row>
    <row r="16" ht="25" customHeight="1" spans="1:36">
      <c r="A16" s="6" t="s">
        <v>66</v>
      </c>
      <c r="B16" s="7" t="s">
        <v>16</v>
      </c>
      <c r="C16" s="7">
        <v>135.42</v>
      </c>
      <c r="D16" s="7">
        <f>D17</f>
        <v>8460</v>
      </c>
      <c r="E16" s="8">
        <v>46</v>
      </c>
      <c r="F16" s="8">
        <v>30.03</v>
      </c>
      <c r="G16" s="8">
        <f t="shared" si="0"/>
        <v>75075</v>
      </c>
      <c r="H16" s="8">
        <v>1210</v>
      </c>
      <c r="I16" s="8">
        <v>120000</v>
      </c>
      <c r="J16" s="6" t="s">
        <v>67</v>
      </c>
      <c r="K16" s="7" t="s">
        <v>16</v>
      </c>
      <c r="L16" s="9">
        <v>118.58</v>
      </c>
      <c r="M16" s="9">
        <f>M18+5</f>
        <v>8460</v>
      </c>
      <c r="N16" s="10">
        <v>28</v>
      </c>
      <c r="O16" s="10">
        <v>17.57</v>
      </c>
      <c r="P16" s="10">
        <f t="shared" si="2"/>
        <v>43925</v>
      </c>
      <c r="Q16" s="10">
        <v>1233</v>
      </c>
      <c r="R16" s="10">
        <v>120000</v>
      </c>
      <c r="S16" s="11" t="s">
        <v>68</v>
      </c>
      <c r="T16" s="9" t="s">
        <v>16</v>
      </c>
      <c r="U16" s="9">
        <v>118.58</v>
      </c>
      <c r="V16" s="9">
        <f>V18+5</f>
        <v>8460</v>
      </c>
      <c r="W16" s="10">
        <v>55</v>
      </c>
      <c r="X16" s="13">
        <v>15.88</v>
      </c>
      <c r="Y16" s="10">
        <f t="shared" si="3"/>
        <v>39700</v>
      </c>
      <c r="Z16" s="10">
        <v>1276</v>
      </c>
      <c r="AA16" s="10">
        <v>120000</v>
      </c>
      <c r="AB16" s="6" t="s">
        <v>69</v>
      </c>
      <c r="AC16" s="7" t="s">
        <v>16</v>
      </c>
      <c r="AD16" s="7">
        <v>135.42</v>
      </c>
      <c r="AE16" s="7">
        <f>AE17</f>
        <v>8460</v>
      </c>
      <c r="AF16" s="8">
        <v>49</v>
      </c>
      <c r="AG16" s="8">
        <v>30.03</v>
      </c>
      <c r="AH16" s="8">
        <f t="shared" si="1"/>
        <v>75075</v>
      </c>
      <c r="AI16" s="8">
        <v>1260</v>
      </c>
      <c r="AJ16" s="8">
        <v>120000</v>
      </c>
    </row>
    <row r="17" ht="25" customHeight="1" spans="1:36">
      <c r="A17" s="6" t="s">
        <v>70</v>
      </c>
      <c r="B17" s="7" t="s">
        <v>16</v>
      </c>
      <c r="C17" s="7">
        <v>135.42</v>
      </c>
      <c r="D17" s="7">
        <f>D18</f>
        <v>8460</v>
      </c>
      <c r="E17" s="8">
        <v>74</v>
      </c>
      <c r="F17" s="8">
        <v>16.51</v>
      </c>
      <c r="G17" s="8">
        <f t="shared" si="0"/>
        <v>41275</v>
      </c>
      <c r="H17" s="8">
        <v>1209</v>
      </c>
      <c r="I17" s="8">
        <v>120000</v>
      </c>
      <c r="J17" s="6" t="s">
        <v>71</v>
      </c>
      <c r="K17" s="7" t="s">
        <v>18</v>
      </c>
      <c r="L17" s="9"/>
      <c r="M17" s="9"/>
      <c r="N17" s="9"/>
      <c r="O17" s="9"/>
      <c r="P17" s="9"/>
      <c r="Q17" s="9"/>
      <c r="R17" s="9"/>
      <c r="S17" s="11" t="s">
        <v>72</v>
      </c>
      <c r="T17" s="9" t="s">
        <v>18</v>
      </c>
      <c r="U17" s="9"/>
      <c r="V17" s="9"/>
      <c r="W17" s="9"/>
      <c r="X17" s="12"/>
      <c r="Y17" s="9"/>
      <c r="Z17" s="9"/>
      <c r="AA17" s="9"/>
      <c r="AB17" s="6" t="s">
        <v>73</v>
      </c>
      <c r="AC17" s="7" t="s">
        <v>16</v>
      </c>
      <c r="AD17" s="7">
        <v>135.42</v>
      </c>
      <c r="AE17" s="7">
        <f>AE18</f>
        <v>8460</v>
      </c>
      <c r="AF17" s="8">
        <v>85</v>
      </c>
      <c r="AG17" s="8">
        <v>15.88</v>
      </c>
      <c r="AH17" s="8">
        <f t="shared" si="1"/>
        <v>39700</v>
      </c>
      <c r="AI17" s="8">
        <v>1259</v>
      </c>
      <c r="AJ17" s="8">
        <v>120000</v>
      </c>
    </row>
    <row r="18" ht="25" customHeight="1" spans="1:36">
      <c r="A18" s="6" t="s">
        <v>74</v>
      </c>
      <c r="B18" s="7" t="s">
        <v>16</v>
      </c>
      <c r="C18" s="7">
        <v>135.42</v>
      </c>
      <c r="D18" s="7">
        <f>D19+15</f>
        <v>8460</v>
      </c>
      <c r="E18" s="8">
        <v>65</v>
      </c>
      <c r="F18" s="8">
        <v>27.32</v>
      </c>
      <c r="G18" s="8">
        <f t="shared" si="0"/>
        <v>68300</v>
      </c>
      <c r="H18" s="8">
        <v>1211</v>
      </c>
      <c r="I18" s="8">
        <v>120000</v>
      </c>
      <c r="J18" s="6" t="s">
        <v>75</v>
      </c>
      <c r="K18" s="7" t="s">
        <v>16</v>
      </c>
      <c r="L18" s="9">
        <v>118.58</v>
      </c>
      <c r="M18" s="9">
        <f>M19+5</f>
        <v>8455</v>
      </c>
      <c r="N18" s="10">
        <v>82</v>
      </c>
      <c r="O18" s="10">
        <v>15.88</v>
      </c>
      <c r="P18" s="10">
        <f t="shared" si="2"/>
        <v>39700</v>
      </c>
      <c r="Q18" s="10">
        <v>1232</v>
      </c>
      <c r="R18" s="10">
        <v>120000</v>
      </c>
      <c r="S18" s="11" t="s">
        <v>76</v>
      </c>
      <c r="T18" s="9" t="s">
        <v>16</v>
      </c>
      <c r="U18" s="9">
        <v>118.58</v>
      </c>
      <c r="V18" s="9">
        <f>V19+5</f>
        <v>8455</v>
      </c>
      <c r="W18" s="10">
        <v>29</v>
      </c>
      <c r="X18" s="13">
        <v>17.57</v>
      </c>
      <c r="Y18" s="10">
        <f t="shared" si="3"/>
        <v>43925</v>
      </c>
      <c r="Z18" s="10">
        <v>1275</v>
      </c>
      <c r="AA18" s="10">
        <v>120000</v>
      </c>
      <c r="AB18" s="6" t="s">
        <v>77</v>
      </c>
      <c r="AC18" s="7" t="s">
        <v>16</v>
      </c>
      <c r="AD18" s="7">
        <v>135.42</v>
      </c>
      <c r="AE18" s="7">
        <f>AE19+15</f>
        <v>8460</v>
      </c>
      <c r="AF18" s="8">
        <v>50</v>
      </c>
      <c r="AG18" s="8">
        <v>22.9</v>
      </c>
      <c r="AH18" s="8">
        <f t="shared" si="1"/>
        <v>57250</v>
      </c>
      <c r="AI18" s="8">
        <v>1258</v>
      </c>
      <c r="AJ18" s="8">
        <v>120000</v>
      </c>
    </row>
    <row r="19" ht="25" customHeight="1" spans="1:36">
      <c r="A19" s="6" t="s">
        <v>78</v>
      </c>
      <c r="B19" s="7" t="s">
        <v>16</v>
      </c>
      <c r="C19" s="7">
        <v>135.42</v>
      </c>
      <c r="D19" s="9">
        <v>8445</v>
      </c>
      <c r="E19" s="8">
        <v>88</v>
      </c>
      <c r="F19" s="8">
        <v>14.97</v>
      </c>
      <c r="G19" s="8">
        <f t="shared" si="0"/>
        <v>37425</v>
      </c>
      <c r="H19" s="8">
        <v>1212</v>
      </c>
      <c r="I19" s="8">
        <v>120000</v>
      </c>
      <c r="J19" s="6" t="s">
        <v>79</v>
      </c>
      <c r="K19" s="7" t="s">
        <v>16</v>
      </c>
      <c r="L19" s="9">
        <v>118.58</v>
      </c>
      <c r="M19" s="9">
        <v>8450</v>
      </c>
      <c r="N19" s="10">
        <v>71</v>
      </c>
      <c r="O19" s="10">
        <v>20.28</v>
      </c>
      <c r="P19" s="10">
        <f t="shared" si="2"/>
        <v>50700</v>
      </c>
      <c r="Q19" s="10">
        <v>1231</v>
      </c>
      <c r="R19" s="10">
        <v>120000</v>
      </c>
      <c r="S19" s="11" t="s">
        <v>80</v>
      </c>
      <c r="T19" s="9" t="s">
        <v>16</v>
      </c>
      <c r="U19" s="9">
        <v>118.58</v>
      </c>
      <c r="V19" s="9">
        <v>8450</v>
      </c>
      <c r="W19" s="10">
        <v>21</v>
      </c>
      <c r="X19" s="13">
        <v>21.26</v>
      </c>
      <c r="Y19" s="10">
        <f t="shared" si="3"/>
        <v>53150</v>
      </c>
      <c r="Z19" s="10">
        <v>1274</v>
      </c>
      <c r="AA19" s="10">
        <v>120000</v>
      </c>
      <c r="AB19" s="6" t="s">
        <v>81</v>
      </c>
      <c r="AC19" s="7" t="s">
        <v>16</v>
      </c>
      <c r="AD19" s="7">
        <v>135.42</v>
      </c>
      <c r="AE19" s="9">
        <v>8445</v>
      </c>
      <c r="AF19" s="8">
        <v>98</v>
      </c>
      <c r="AG19" s="8">
        <v>14.97</v>
      </c>
      <c r="AH19" s="8">
        <f t="shared" si="1"/>
        <v>37425</v>
      </c>
      <c r="AI19" s="8">
        <v>1256</v>
      </c>
      <c r="AJ19" s="8">
        <v>120000</v>
      </c>
    </row>
    <row r="20" ht="25" customHeight="1" spans="1:36">
      <c r="A20" s="6" t="s">
        <v>82</v>
      </c>
      <c r="B20" s="7" t="s">
        <v>16</v>
      </c>
      <c r="C20" s="7">
        <v>135.42</v>
      </c>
      <c r="D20" s="7">
        <f>D19</f>
        <v>8445</v>
      </c>
      <c r="E20" s="8">
        <v>83</v>
      </c>
      <c r="F20" s="8">
        <v>30.03</v>
      </c>
      <c r="G20" s="8">
        <f t="shared" si="0"/>
        <v>75075</v>
      </c>
      <c r="H20" s="8">
        <v>1213</v>
      </c>
      <c r="I20" s="8">
        <v>120000</v>
      </c>
      <c r="J20" s="6" t="s">
        <v>83</v>
      </c>
      <c r="K20" s="7" t="s">
        <v>16</v>
      </c>
      <c r="L20" s="9">
        <v>118.58</v>
      </c>
      <c r="M20" s="9">
        <f>M19</f>
        <v>8450</v>
      </c>
      <c r="N20" s="10">
        <v>72</v>
      </c>
      <c r="O20" s="10">
        <v>15.67</v>
      </c>
      <c r="P20" s="10">
        <f t="shared" si="2"/>
        <v>39175</v>
      </c>
      <c r="Q20" s="10">
        <v>1146</v>
      </c>
      <c r="R20" s="10">
        <v>120000</v>
      </c>
      <c r="S20" s="11" t="s">
        <v>84</v>
      </c>
      <c r="T20" s="9" t="s">
        <v>16</v>
      </c>
      <c r="U20" s="9">
        <v>118.58</v>
      </c>
      <c r="V20" s="9">
        <f>V19</f>
        <v>8450</v>
      </c>
      <c r="W20" s="10">
        <v>52</v>
      </c>
      <c r="X20" s="13">
        <v>18.01</v>
      </c>
      <c r="Y20" s="10">
        <f t="shared" si="3"/>
        <v>45025</v>
      </c>
      <c r="Z20" s="10">
        <v>1273</v>
      </c>
      <c r="AA20" s="10">
        <v>120000</v>
      </c>
      <c r="AB20" s="6" t="s">
        <v>85</v>
      </c>
      <c r="AC20" s="7" t="s">
        <v>16</v>
      </c>
      <c r="AD20" s="7">
        <v>135.42</v>
      </c>
      <c r="AE20" s="7">
        <f>AE19</f>
        <v>8445</v>
      </c>
      <c r="AF20" s="8">
        <v>84</v>
      </c>
      <c r="AG20" s="8">
        <v>30.03</v>
      </c>
      <c r="AH20" s="8">
        <f t="shared" si="1"/>
        <v>75075</v>
      </c>
      <c r="AI20" s="8">
        <v>1255</v>
      </c>
      <c r="AJ20" s="8">
        <v>120000</v>
      </c>
    </row>
    <row r="21" ht="25" customHeight="1" spans="1:36">
      <c r="A21" s="6" t="s">
        <v>86</v>
      </c>
      <c r="B21" s="7" t="s">
        <v>16</v>
      </c>
      <c r="C21" s="7">
        <v>135.42</v>
      </c>
      <c r="D21" s="7">
        <f>D20</f>
        <v>8445</v>
      </c>
      <c r="E21" s="8">
        <v>1</v>
      </c>
      <c r="F21" s="8">
        <v>27.32</v>
      </c>
      <c r="G21" s="8">
        <f t="shared" si="0"/>
        <v>68300</v>
      </c>
      <c r="H21" s="8">
        <v>1214</v>
      </c>
      <c r="I21" s="8">
        <v>120000</v>
      </c>
      <c r="J21" s="6" t="s">
        <v>87</v>
      </c>
      <c r="K21" s="7" t="s">
        <v>18</v>
      </c>
      <c r="L21" s="9"/>
      <c r="M21" s="9"/>
      <c r="N21" s="9"/>
      <c r="O21" s="9"/>
      <c r="P21" s="9"/>
      <c r="Q21" s="9"/>
      <c r="R21" s="9"/>
      <c r="S21" s="11" t="s">
        <v>88</v>
      </c>
      <c r="T21" s="9" t="s">
        <v>18</v>
      </c>
      <c r="U21" s="9"/>
      <c r="V21" s="9"/>
      <c r="W21" s="9"/>
      <c r="X21" s="12"/>
      <c r="Y21" s="9"/>
      <c r="Z21" s="9"/>
      <c r="AA21" s="9"/>
      <c r="AB21" s="6" t="s">
        <v>89</v>
      </c>
      <c r="AC21" s="7" t="s">
        <v>16</v>
      </c>
      <c r="AD21" s="7">
        <v>135.42</v>
      </c>
      <c r="AE21" s="7">
        <f>AE20</f>
        <v>8445</v>
      </c>
      <c r="AF21" s="8">
        <v>107</v>
      </c>
      <c r="AG21" s="8">
        <v>27.25</v>
      </c>
      <c r="AH21" s="8">
        <f t="shared" si="1"/>
        <v>68125</v>
      </c>
      <c r="AI21" s="8">
        <v>1254</v>
      </c>
      <c r="AJ21" s="8">
        <v>120000</v>
      </c>
    </row>
    <row r="22" ht="25" customHeight="1" spans="1:36">
      <c r="A22" s="6" t="s">
        <v>90</v>
      </c>
      <c r="B22" s="7" t="s">
        <v>16</v>
      </c>
      <c r="C22" s="7">
        <v>135.42</v>
      </c>
      <c r="D22" s="7">
        <f>D21-5</f>
        <v>8440</v>
      </c>
      <c r="E22" s="8">
        <v>75</v>
      </c>
      <c r="F22" s="8">
        <v>13.08</v>
      </c>
      <c r="G22" s="8">
        <f t="shared" si="0"/>
        <v>32700</v>
      </c>
      <c r="H22" s="8">
        <v>1215</v>
      </c>
      <c r="I22" s="8">
        <v>120000</v>
      </c>
      <c r="J22" s="6" t="s">
        <v>91</v>
      </c>
      <c r="K22" s="7" t="s">
        <v>18</v>
      </c>
      <c r="L22" s="9"/>
      <c r="M22" s="9"/>
      <c r="N22" s="9"/>
      <c r="O22" s="9"/>
      <c r="P22" s="9"/>
      <c r="Q22" s="9"/>
      <c r="R22" s="9"/>
      <c r="S22" s="11" t="s">
        <v>92</v>
      </c>
      <c r="T22" s="9" t="s">
        <v>18</v>
      </c>
      <c r="U22" s="9"/>
      <c r="V22" s="9"/>
      <c r="W22" s="9"/>
      <c r="X22" s="12"/>
      <c r="Y22" s="9"/>
      <c r="Z22" s="9"/>
      <c r="AA22" s="9"/>
      <c r="AB22" s="6" t="s">
        <v>93</v>
      </c>
      <c r="AC22" s="7" t="s">
        <v>16</v>
      </c>
      <c r="AD22" s="7">
        <v>135.42</v>
      </c>
      <c r="AE22" s="7">
        <f>AE21-5</f>
        <v>8440</v>
      </c>
      <c r="AF22" s="8">
        <v>63</v>
      </c>
      <c r="AG22" s="8">
        <v>27.32</v>
      </c>
      <c r="AH22" s="8">
        <f t="shared" si="1"/>
        <v>68300</v>
      </c>
      <c r="AI22" s="8">
        <v>1253</v>
      </c>
      <c r="AJ22" s="8">
        <v>120000</v>
      </c>
    </row>
    <row r="23" ht="25" customHeight="1" spans="1:36">
      <c r="A23" s="6" t="s">
        <v>94</v>
      </c>
      <c r="B23" s="7" t="s">
        <v>16</v>
      </c>
      <c r="C23" s="7">
        <v>135.42</v>
      </c>
      <c r="D23" s="7">
        <f>D22</f>
        <v>8440</v>
      </c>
      <c r="E23" s="8">
        <v>66</v>
      </c>
      <c r="F23" s="8">
        <v>21.87</v>
      </c>
      <c r="G23" s="8">
        <f t="shared" si="0"/>
        <v>54675</v>
      </c>
      <c r="H23" s="8">
        <v>1216</v>
      </c>
      <c r="I23" s="8">
        <v>120000</v>
      </c>
      <c r="J23" s="6" t="s">
        <v>95</v>
      </c>
      <c r="K23" s="7" t="s">
        <v>18</v>
      </c>
      <c r="L23" s="9"/>
      <c r="M23" s="9"/>
      <c r="N23" s="9"/>
      <c r="O23" s="9"/>
      <c r="P23" s="9"/>
      <c r="Q23" s="9"/>
      <c r="R23" s="9"/>
      <c r="S23" s="11" t="s">
        <v>96</v>
      </c>
      <c r="T23" s="9" t="s">
        <v>18</v>
      </c>
      <c r="U23" s="9"/>
      <c r="V23" s="9"/>
      <c r="W23" s="9"/>
      <c r="X23" s="12"/>
      <c r="Y23" s="9"/>
      <c r="Z23" s="9"/>
      <c r="AA23" s="9"/>
      <c r="AB23" s="6" t="s">
        <v>97</v>
      </c>
      <c r="AC23" s="7" t="s">
        <v>16</v>
      </c>
      <c r="AD23" s="7">
        <v>135.42</v>
      </c>
      <c r="AE23" s="7">
        <f>AE22</f>
        <v>8440</v>
      </c>
      <c r="AF23" s="8">
        <v>20</v>
      </c>
      <c r="AG23" s="8">
        <v>22.53</v>
      </c>
      <c r="AH23" s="8">
        <f t="shared" si="1"/>
        <v>56325</v>
      </c>
      <c r="AI23" s="8">
        <v>1252</v>
      </c>
      <c r="AJ23" s="8">
        <v>120000</v>
      </c>
    </row>
    <row r="24" ht="25" customHeight="1" spans="1:36">
      <c r="A24" s="6" t="s">
        <v>98</v>
      </c>
      <c r="B24" s="7" t="s">
        <v>16</v>
      </c>
      <c r="C24" s="7">
        <v>135.42</v>
      </c>
      <c r="D24" s="7">
        <f>D23</f>
        <v>8440</v>
      </c>
      <c r="E24" s="8">
        <v>39</v>
      </c>
      <c r="F24" s="8">
        <v>23.2</v>
      </c>
      <c r="G24" s="8">
        <f t="shared" si="0"/>
        <v>58000</v>
      </c>
      <c r="H24" s="8">
        <v>1284</v>
      </c>
      <c r="I24" s="8">
        <v>120000</v>
      </c>
      <c r="J24" s="6" t="s">
        <v>99</v>
      </c>
      <c r="K24" s="7" t="s">
        <v>18</v>
      </c>
      <c r="L24" s="9"/>
      <c r="M24" s="9"/>
      <c r="N24" s="9"/>
      <c r="O24" s="9"/>
      <c r="P24" s="9"/>
      <c r="Q24" s="9"/>
      <c r="R24" s="9"/>
      <c r="S24" s="11" t="s">
        <v>100</v>
      </c>
      <c r="T24" s="9" t="s">
        <v>18</v>
      </c>
      <c r="U24" s="9"/>
      <c r="V24" s="9"/>
      <c r="W24" s="9"/>
      <c r="X24" s="12"/>
      <c r="Y24" s="9"/>
      <c r="Z24" s="9"/>
      <c r="AA24" s="9"/>
      <c r="AB24" s="6" t="s">
        <v>101</v>
      </c>
      <c r="AC24" s="7" t="s">
        <v>16</v>
      </c>
      <c r="AD24" s="7">
        <v>135.42</v>
      </c>
      <c r="AE24" s="7">
        <f>AE23</f>
        <v>8440</v>
      </c>
      <c r="AF24" s="8">
        <v>64</v>
      </c>
      <c r="AG24" s="8">
        <v>21.87</v>
      </c>
      <c r="AH24" s="8">
        <f t="shared" si="1"/>
        <v>54675</v>
      </c>
      <c r="AI24" s="8">
        <v>1251</v>
      </c>
      <c r="AJ24" s="8">
        <v>120000</v>
      </c>
    </row>
    <row r="25" ht="25" customHeight="1" spans="1:36">
      <c r="A25" s="6" t="s">
        <v>102</v>
      </c>
      <c r="B25" s="7" t="s">
        <v>16</v>
      </c>
      <c r="C25" s="7">
        <v>135.42</v>
      </c>
      <c r="D25" s="7">
        <f>D24-5</f>
        <v>8435</v>
      </c>
      <c r="E25" s="8">
        <v>2</v>
      </c>
      <c r="F25" s="8">
        <v>21.87</v>
      </c>
      <c r="G25" s="8">
        <f t="shared" si="0"/>
        <v>54675</v>
      </c>
      <c r="H25" s="8">
        <v>1283</v>
      </c>
      <c r="I25" s="8">
        <v>120000</v>
      </c>
      <c r="J25" s="6" t="s">
        <v>103</v>
      </c>
      <c r="K25" s="7" t="s">
        <v>18</v>
      </c>
      <c r="L25" s="9"/>
      <c r="M25" s="9"/>
      <c r="N25" s="9"/>
      <c r="O25" s="9"/>
      <c r="P25" s="9"/>
      <c r="Q25" s="9"/>
      <c r="R25" s="9"/>
      <c r="S25" s="11" t="s">
        <v>104</v>
      </c>
      <c r="T25" s="9" t="s">
        <v>18</v>
      </c>
      <c r="U25" s="9"/>
      <c r="V25" s="9"/>
      <c r="W25" s="9"/>
      <c r="X25" s="12"/>
      <c r="Y25" s="9"/>
      <c r="Z25" s="9"/>
      <c r="AA25" s="9"/>
      <c r="AB25" s="6" t="s">
        <v>105</v>
      </c>
      <c r="AC25" s="7" t="s">
        <v>16</v>
      </c>
      <c r="AD25" s="7">
        <v>135.42</v>
      </c>
      <c r="AE25" s="7">
        <f>AE24-5</f>
        <v>8435</v>
      </c>
      <c r="AF25" s="8">
        <v>108</v>
      </c>
      <c r="AG25" s="8">
        <v>21.94</v>
      </c>
      <c r="AH25" s="8">
        <f t="shared" si="1"/>
        <v>54850</v>
      </c>
      <c r="AI25" s="8">
        <v>1250</v>
      </c>
      <c r="AJ25" s="8">
        <v>120000</v>
      </c>
    </row>
    <row r="26" ht="25" customHeight="1" spans="1:36">
      <c r="A26" s="6" t="s">
        <v>106</v>
      </c>
      <c r="B26" s="7" t="s">
        <v>16</v>
      </c>
      <c r="C26" s="7">
        <v>135.42</v>
      </c>
      <c r="D26" s="7">
        <f>D25</f>
        <v>8435</v>
      </c>
      <c r="E26" s="8">
        <v>34</v>
      </c>
      <c r="F26" s="8">
        <v>20.26</v>
      </c>
      <c r="G26" s="8">
        <f t="shared" si="0"/>
        <v>50650</v>
      </c>
      <c r="H26" s="8">
        <v>1027</v>
      </c>
      <c r="I26" s="8">
        <v>120000</v>
      </c>
      <c r="J26" s="6" t="s">
        <v>107</v>
      </c>
      <c r="K26" s="7" t="s">
        <v>18</v>
      </c>
      <c r="L26" s="9"/>
      <c r="M26" s="9"/>
      <c r="N26" s="9"/>
      <c r="O26" s="9"/>
      <c r="P26" s="9"/>
      <c r="Q26" s="9"/>
      <c r="R26" s="9"/>
      <c r="S26" s="11" t="s">
        <v>108</v>
      </c>
      <c r="T26" s="9" t="s">
        <v>18</v>
      </c>
      <c r="U26" s="9"/>
      <c r="V26" s="9"/>
      <c r="W26" s="9"/>
      <c r="X26" s="12"/>
      <c r="Y26" s="9"/>
      <c r="Z26" s="9"/>
      <c r="AA26" s="9"/>
      <c r="AB26" s="6" t="s">
        <v>109</v>
      </c>
      <c r="AC26" s="7" t="s">
        <v>16</v>
      </c>
      <c r="AD26" s="7">
        <v>135.42</v>
      </c>
      <c r="AE26" s="7">
        <f>AE25</f>
        <v>8435</v>
      </c>
      <c r="AF26" s="8">
        <v>103</v>
      </c>
      <c r="AG26" s="8">
        <v>20.28</v>
      </c>
      <c r="AH26" s="8">
        <f t="shared" si="1"/>
        <v>50700</v>
      </c>
      <c r="AI26" s="8">
        <v>1249</v>
      </c>
      <c r="AJ26" s="8">
        <v>120000</v>
      </c>
    </row>
    <row r="27" ht="25" customHeight="1" spans="1:36">
      <c r="A27" s="6" t="s">
        <v>110</v>
      </c>
      <c r="B27" s="7" t="s">
        <v>16</v>
      </c>
      <c r="C27" s="7">
        <v>135.42</v>
      </c>
      <c r="D27" s="7">
        <f>D26</f>
        <v>8435</v>
      </c>
      <c r="E27" s="8">
        <v>5</v>
      </c>
      <c r="F27" s="8">
        <v>13.45</v>
      </c>
      <c r="G27" s="8">
        <f t="shared" si="0"/>
        <v>33625</v>
      </c>
      <c r="H27" s="8">
        <v>1026</v>
      </c>
      <c r="I27" s="8">
        <v>120000</v>
      </c>
      <c r="J27" s="6" t="s">
        <v>111</v>
      </c>
      <c r="K27" s="7" t="s">
        <v>18</v>
      </c>
      <c r="L27" s="9"/>
      <c r="M27" s="9"/>
      <c r="N27" s="9"/>
      <c r="O27" s="9"/>
      <c r="P27" s="9"/>
      <c r="Q27" s="9"/>
      <c r="R27" s="9"/>
      <c r="S27" s="11" t="s">
        <v>112</v>
      </c>
      <c r="T27" s="9" t="s">
        <v>18</v>
      </c>
      <c r="U27" s="9"/>
      <c r="V27" s="9"/>
      <c r="W27" s="9"/>
      <c r="X27" s="12"/>
      <c r="Y27" s="9"/>
      <c r="Z27" s="9"/>
      <c r="AA27" s="9"/>
      <c r="AB27" s="6" t="s">
        <v>113</v>
      </c>
      <c r="AC27" s="7" t="s">
        <v>16</v>
      </c>
      <c r="AD27" s="7">
        <v>135.42</v>
      </c>
      <c r="AE27" s="7">
        <f>AE26</f>
        <v>8435</v>
      </c>
      <c r="AF27" s="8">
        <v>62</v>
      </c>
      <c r="AG27" s="8">
        <v>18.34</v>
      </c>
      <c r="AH27" s="8">
        <f t="shared" si="1"/>
        <v>45850</v>
      </c>
      <c r="AI27" s="8">
        <v>1248</v>
      </c>
      <c r="AJ27" s="8">
        <v>120000</v>
      </c>
    </row>
    <row r="28" ht="25" customHeight="1" spans="1:36">
      <c r="A28" s="6" t="s">
        <v>114</v>
      </c>
      <c r="B28" s="7" t="s">
        <v>16</v>
      </c>
      <c r="C28" s="7">
        <v>135.42</v>
      </c>
      <c r="D28" s="7">
        <f>D27-35</f>
        <v>8400</v>
      </c>
      <c r="E28" s="8">
        <v>7</v>
      </c>
      <c r="F28" s="8">
        <v>16.54</v>
      </c>
      <c r="G28" s="8">
        <f t="shared" si="0"/>
        <v>41350</v>
      </c>
      <c r="H28" s="8">
        <v>1025</v>
      </c>
      <c r="I28" s="8">
        <v>120000</v>
      </c>
      <c r="J28" s="6" t="s">
        <v>115</v>
      </c>
      <c r="K28" s="7" t="s">
        <v>18</v>
      </c>
      <c r="L28" s="9"/>
      <c r="M28" s="9"/>
      <c r="N28" s="9"/>
      <c r="O28" s="9"/>
      <c r="P28" s="9"/>
      <c r="Q28" s="9"/>
      <c r="R28" s="9"/>
      <c r="S28" s="11" t="s">
        <v>116</v>
      </c>
      <c r="T28" s="9" t="s">
        <v>18</v>
      </c>
      <c r="U28" s="9"/>
      <c r="V28" s="9"/>
      <c r="W28" s="9"/>
      <c r="X28" s="12"/>
      <c r="Y28" s="9"/>
      <c r="Z28" s="9"/>
      <c r="AA28" s="9"/>
      <c r="AB28" s="6" t="s">
        <v>117</v>
      </c>
      <c r="AC28" s="7" t="s">
        <v>16</v>
      </c>
      <c r="AD28" s="7">
        <v>135.42</v>
      </c>
      <c r="AE28" s="7">
        <f>AE27-35</f>
        <v>8400</v>
      </c>
      <c r="AF28" s="8">
        <v>61</v>
      </c>
      <c r="AG28" s="8">
        <v>17.59</v>
      </c>
      <c r="AH28" s="8">
        <f t="shared" si="1"/>
        <v>43975</v>
      </c>
      <c r="AI28" s="8">
        <v>1247</v>
      </c>
      <c r="AJ28" s="8">
        <v>120000</v>
      </c>
    </row>
    <row r="29" ht="25" customHeight="1" spans="1:36">
      <c r="A29" s="6" t="s">
        <v>118</v>
      </c>
      <c r="B29" s="7" t="s">
        <v>16</v>
      </c>
      <c r="C29" s="7">
        <v>135.42</v>
      </c>
      <c r="D29" s="7">
        <f>D28</f>
        <v>8400</v>
      </c>
      <c r="E29" s="8">
        <v>42</v>
      </c>
      <c r="F29" s="8">
        <v>15.88</v>
      </c>
      <c r="G29" s="8">
        <f t="shared" si="0"/>
        <v>39700</v>
      </c>
      <c r="H29" s="8">
        <v>1024</v>
      </c>
      <c r="I29" s="8">
        <v>120000</v>
      </c>
      <c r="J29" s="6" t="s">
        <v>119</v>
      </c>
      <c r="K29" s="7" t="s">
        <v>18</v>
      </c>
      <c r="L29" s="9"/>
      <c r="M29" s="9"/>
      <c r="N29" s="9"/>
      <c r="O29" s="9"/>
      <c r="P29" s="9"/>
      <c r="Q29" s="9"/>
      <c r="R29" s="9"/>
      <c r="S29" s="11" t="s">
        <v>120</v>
      </c>
      <c r="T29" s="9" t="s">
        <v>18</v>
      </c>
      <c r="U29" s="9"/>
      <c r="V29" s="9"/>
      <c r="W29" s="9"/>
      <c r="X29" s="12"/>
      <c r="Y29" s="9"/>
      <c r="Z29" s="9"/>
      <c r="AA29" s="9"/>
      <c r="AB29" s="6" t="s">
        <v>121</v>
      </c>
      <c r="AC29" s="7" t="s">
        <v>16</v>
      </c>
      <c r="AD29" s="7">
        <v>135.42</v>
      </c>
      <c r="AE29" s="7">
        <f>AE28</f>
        <v>8400</v>
      </c>
      <c r="AF29" s="8">
        <v>100</v>
      </c>
      <c r="AG29" s="8">
        <v>15.48</v>
      </c>
      <c r="AH29" s="8">
        <f t="shared" si="1"/>
        <v>38700</v>
      </c>
      <c r="AI29" s="8">
        <v>1246</v>
      </c>
      <c r="AJ29" s="8">
        <v>120000</v>
      </c>
    </row>
    <row r="30" ht="25" customHeight="1" spans="1:36">
      <c r="A30" s="6" t="s">
        <v>122</v>
      </c>
      <c r="B30" s="7" t="s">
        <v>16</v>
      </c>
      <c r="C30" s="7">
        <v>135.42</v>
      </c>
      <c r="D30" s="7">
        <f>D29</f>
        <v>8400</v>
      </c>
      <c r="E30" s="8">
        <v>43</v>
      </c>
      <c r="F30" s="8">
        <v>12.33</v>
      </c>
      <c r="G30" s="8">
        <f t="shared" si="0"/>
        <v>30825</v>
      </c>
      <c r="H30" s="8">
        <v>1023</v>
      </c>
      <c r="I30" s="8">
        <v>120000</v>
      </c>
      <c r="J30" s="6" t="s">
        <v>123</v>
      </c>
      <c r="K30" s="7" t="s">
        <v>18</v>
      </c>
      <c r="L30" s="9"/>
      <c r="M30" s="9"/>
      <c r="N30" s="9"/>
      <c r="O30" s="9"/>
      <c r="P30" s="9"/>
      <c r="Q30" s="9"/>
      <c r="R30" s="9"/>
      <c r="S30" s="11" t="s">
        <v>124</v>
      </c>
      <c r="T30" s="9" t="s">
        <v>18</v>
      </c>
      <c r="U30" s="9"/>
      <c r="V30" s="9"/>
      <c r="W30" s="9"/>
      <c r="X30" s="12"/>
      <c r="Y30" s="9"/>
      <c r="Z30" s="9"/>
      <c r="AA30" s="9"/>
      <c r="AB30" s="6" t="s">
        <v>125</v>
      </c>
      <c r="AC30" s="7" t="s">
        <v>16</v>
      </c>
      <c r="AD30" s="7">
        <v>135.42</v>
      </c>
      <c r="AE30" s="7">
        <f>AE29</f>
        <v>8400</v>
      </c>
      <c r="AF30" s="8">
        <v>60</v>
      </c>
      <c r="AG30" s="8">
        <v>13.75</v>
      </c>
      <c r="AH30" s="8">
        <f t="shared" si="1"/>
        <v>34375</v>
      </c>
      <c r="AI30" s="8">
        <v>1245</v>
      </c>
      <c r="AJ30" s="8">
        <v>120000</v>
      </c>
    </row>
    <row r="31" ht="25" customHeight="1"/>
    <row r="32" ht="25" customHeight="1"/>
    <row r="33" ht="25" customHeight="1"/>
    <row r="34" ht="25" customHeight="1"/>
  </sheetData>
  <mergeCells count="3">
    <mergeCell ref="A1:AJ1"/>
    <mergeCell ref="A2:R2"/>
    <mergeCell ref="S2:AJ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薛志勇</cp:lastModifiedBy>
  <dcterms:created xsi:type="dcterms:W3CDTF">2020-05-19T00:45:00Z</dcterms:created>
  <dcterms:modified xsi:type="dcterms:W3CDTF">2020-12-26T02:06:53Z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